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60" yWindow="120" windowWidth="10320" windowHeight="799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4" i="1" l="1"/>
  <c r="G24" i="1"/>
  <c r="C26" i="1"/>
  <c r="D26" i="1"/>
  <c r="C28" i="1"/>
  <c r="D28" i="1"/>
  <c r="C30" i="1"/>
  <c r="D30" i="1"/>
  <c r="H25" i="1"/>
  <c r="G25" i="1"/>
  <c r="C14" i="1" l="1"/>
  <c r="B19" i="1" l="1"/>
  <c r="E19" i="1"/>
  <c r="F19" i="1"/>
  <c r="G19" i="1"/>
  <c r="H19" i="1"/>
  <c r="B25" i="1"/>
  <c r="B24" i="1" s="1"/>
  <c r="G27" i="1"/>
  <c r="G29" i="1" l="1"/>
  <c r="B14" i="1"/>
  <c r="B13" i="1" l="1"/>
  <c r="D19" i="1" l="1"/>
  <c r="C19" i="1"/>
  <c r="C29" i="1" l="1"/>
  <c r="H27" i="1"/>
  <c r="D27" i="1" s="1"/>
  <c r="C27" i="1"/>
  <c r="M25" i="1"/>
  <c r="M24" i="1" s="1"/>
  <c r="M31" i="1" s="1"/>
  <c r="L25" i="1"/>
  <c r="L24" i="1" s="1"/>
  <c r="K25" i="1"/>
  <c r="K24" i="1" s="1"/>
  <c r="J25" i="1"/>
  <c r="J24" i="1" s="1"/>
  <c r="I25" i="1"/>
  <c r="F25" i="1"/>
  <c r="F24" i="1" s="1"/>
  <c r="E25" i="1"/>
  <c r="E24" i="1" s="1"/>
  <c r="I24" i="1"/>
  <c r="B31" i="1"/>
  <c r="E14" i="1"/>
  <c r="E13" i="1" s="1"/>
  <c r="F14" i="1"/>
  <c r="F13" i="1" s="1"/>
  <c r="I14" i="1"/>
  <c r="I13" i="1" s="1"/>
  <c r="J14" i="1"/>
  <c r="J13" i="1" s="1"/>
  <c r="K14" i="1"/>
  <c r="K13" i="1" s="1"/>
  <c r="K31" i="1" s="1"/>
  <c r="L14" i="1"/>
  <c r="L13" i="1" s="1"/>
  <c r="M14" i="1"/>
  <c r="M13" i="1" s="1"/>
  <c r="H14" i="1"/>
  <c r="H13" i="1" s="1"/>
  <c r="G14" i="1"/>
  <c r="G13" i="1" s="1"/>
  <c r="C16" i="1"/>
  <c r="D16" i="1"/>
  <c r="H29" i="1" l="1"/>
  <c r="D29" i="1" s="1"/>
  <c r="L31" i="1"/>
  <c r="I31" i="1"/>
  <c r="D25" i="1"/>
  <c r="F31" i="1"/>
  <c r="C13" i="1"/>
  <c r="E31" i="1"/>
  <c r="J31" i="1"/>
  <c r="D14" i="1"/>
  <c r="D13" i="1" s="1"/>
  <c r="C25" i="1"/>
  <c r="C24" i="1" s="1"/>
  <c r="H31" i="1"/>
  <c r="G31" i="1"/>
  <c r="D24" i="1" l="1"/>
  <c r="D31" i="1" s="1"/>
  <c r="C31" i="1"/>
</calcChain>
</file>

<file path=xl/sharedStrings.xml><?xml version="1.0" encoding="utf-8"?>
<sst xmlns="http://schemas.openxmlformats.org/spreadsheetml/2006/main" count="72" uniqueCount="61">
  <si>
    <t>ОТЧЕТ</t>
  </si>
  <si>
    <t>о ходе реализации муниципальной программы</t>
  </si>
  <si>
    <t>наименование муниципальной программы</t>
  </si>
  <si>
    <t>тыс. руб.</t>
  </si>
  <si>
    <t>Наименование выполненных целей, задач и мероприятий муниципальной программы</t>
  </si>
  <si>
    <t>Всего/в знаменателе указывается сумма капвложений по всем графам</t>
  </si>
  <si>
    <t>в том числе по источникам финансирования</t>
  </si>
  <si>
    <t>Наименование показателей непосредственного (для мероприятий) и конечного (для целей и задач) результатов</t>
  </si>
  <si>
    <t>Ед. измерения</t>
  </si>
  <si>
    <t>Значение за период, предшествующий реализации муниципальной программы</t>
  </si>
  <si>
    <t>Планируемое значение на отчетный период</t>
  </si>
  <si>
    <t>Фактическое значение</t>
  </si>
  <si>
    <t>Примечание (краткая информация об исполнении либо о причинах неисполнения мероприятий)</t>
  </si>
  <si>
    <t>федеральный бюджет</t>
  </si>
  <si>
    <t>бюджет Астраханской области</t>
  </si>
  <si>
    <t>местные бюджеты</t>
  </si>
  <si>
    <t>собственные средства предприятий</t>
  </si>
  <si>
    <t>другие внебюджетные источники</t>
  </si>
  <si>
    <t>получено</t>
  </si>
  <si>
    <t>освоено</t>
  </si>
  <si>
    <t>Показатель конечного результата 1</t>
  </si>
  <si>
    <t>Показатель конечного результата 1.1</t>
  </si>
  <si>
    <t>Итого по программе/в том числе капвложения</t>
  </si>
  <si>
    <t>Муниципальная программа «Развитие агропромышленного комплекса Ахтубинского района»</t>
  </si>
  <si>
    <t>Цель 2                                   Стимулирование роста произ-водства основных видов сель-скохозяйственной продукции  в сфере АПК Ахтубинского района</t>
  </si>
  <si>
    <t>Задача 2.1: Оказание государ-ственной поддержки основных направлений сельскохозяйст-венного производства МО Ахтубинский район</t>
  </si>
  <si>
    <t>Мероприятие 2.1.1: Субсидирование части затрат, направленных на развитие животноводства (возмещение части затрат по наращиванию маточного поголовья овец и коз, мясных табунных лошадей, на возмещение части затрат, связанных с  приобретением кормов, на закупку кормов для содержания коров молочного стада).</t>
  </si>
  <si>
    <t>Мероприятие 2.1.2: Субсидиро-вание части затрат, направлен-ных на развитие растениевод-ства (возмещение части затрат на приобретение элитных семян, оказание несвязанной поддержки).</t>
  </si>
  <si>
    <t xml:space="preserve">Мероприятие 2.1.3. Субсидиро-вание части затрат на приобре-тение сельскохозяйственной техники </t>
  </si>
  <si>
    <t xml:space="preserve">Мероприятие 2.1.4: Субсидиро-вание части затрат на уплату процентов по кредитам, полу-ченным на развитие малых форм хозяйствования,  по краткосрочным и инвестицион-ным кредитам </t>
  </si>
  <si>
    <t>Объем инвестиций в основной капитал по виду деятельно-сти "Сельское хозяйство"</t>
  </si>
  <si>
    <t>Поголовье основ-ных видов сель-скохозяйственных животных (без учета птицы), всего</t>
  </si>
  <si>
    <t>тыс. усл. Голов</t>
  </si>
  <si>
    <t>млн. рублей</t>
  </si>
  <si>
    <t>ед.</t>
  </si>
  <si>
    <t xml:space="preserve"> Размер привле-ченных кредитных ресурсов на разви-тие сельского хозяйства</t>
  </si>
  <si>
    <t>млрд. руб.</t>
  </si>
  <si>
    <t>Задача 2.2.: Стимулирование развития крестьянских (фер-мерских) хозяйств в МО Ахту-бинский  район</t>
  </si>
  <si>
    <t>Мероприятие 2.2.1: Предостав-ление грантов на создание и развитие крестьянского (фер-мерского) хозяйства и едино-временной помощи на бытовое обустройство начинающим фермерам</t>
  </si>
  <si>
    <t>Мероприятие 2.2.2: Предостав-ление грантов на развитие семейных животноводческих ферм</t>
  </si>
  <si>
    <t>Объем финансирования на текущий год, фб</t>
  </si>
  <si>
    <t>количество крестьянских (фермерских) хозяйств в год</t>
  </si>
  <si>
    <t xml:space="preserve">количество введенных и реконструированных семейных животноводческих ферм в год, </t>
  </si>
  <si>
    <t>сохранение существующих и создание новых высокотехнологичных рабочих мест в селской местности</t>
  </si>
  <si>
    <t>чел/мест</t>
  </si>
  <si>
    <t xml:space="preserve">ВЦП «Осуществление полномочий по развитию сельскохозяйст-венного производства вАхтубинском районе на 2014-2016 гг.»
</t>
  </si>
  <si>
    <t xml:space="preserve">Подпрограмма 2  «Оказание государственной поддержки по развитию сельскохозяйственного производства вАхтубинском районе»
</t>
  </si>
  <si>
    <t>Цель 1.1.: Повышение эффек-тивности деятельности управле-ния сельского хозяйства адми-нистрации муниципального об-разования         «Ахтубинский район»Ахтубинского района</t>
  </si>
  <si>
    <t>Задача 1.1. Реализация на терри-тории Ахтубинского района го-сударственной программы раз-вития сельского хозяйства и ре-гулирования рынков сельскохо-зяйственной продукции, сырья и продовольствия</t>
  </si>
  <si>
    <t>Мероприятие 1.1 оказание со-действия в организации свое-временной сортосмены и сорто-обновления, создание объектив-ных предпосылок для перехода на новые прогрессивные методы хозяйствования и повышение уровня агротехники в растениеводстве</t>
  </si>
  <si>
    <t>Мероприятие 1.2 Обеспечение финансирования государствен-ной поддержки сельхозтоваро-производителям</t>
  </si>
  <si>
    <t>Задача 1.3 Повышение уровня профессионализма специали-стов и совершенствование мате-риально-технической базы управления</t>
  </si>
  <si>
    <t>Мероприятие 1.3 Обеспечение материально-технической базой управления</t>
  </si>
  <si>
    <t>объем государственной поддержки, оказываемой сельхозтоваропроизводителям</t>
  </si>
  <si>
    <t>количество получателей государственной поддрежки</t>
  </si>
  <si>
    <t>чел.</t>
  </si>
  <si>
    <t>Количество приобретенной сельскохозяйственной техники</t>
  </si>
  <si>
    <t>Задача 1.2 Осуществление финансово-экономической политики в сфере АПК</t>
  </si>
  <si>
    <t>Мероприятие 2.2.3.: Предостав-ление грантов на развитие сельскохозяйственных потребительских кооперативов</t>
  </si>
  <si>
    <r>
      <t>_____</t>
    </r>
    <r>
      <rPr>
        <u/>
        <sz val="14"/>
        <color theme="1"/>
        <rFont val="Times New Roman"/>
        <family val="1"/>
        <charset val="204"/>
      </rPr>
      <t>«Развитие агропромышленного комплекса Ахтубинского района»</t>
    </r>
    <r>
      <rPr>
        <sz val="14"/>
        <color theme="1"/>
        <rFont val="Times New Roman"/>
        <family val="1"/>
        <charset val="204"/>
      </rPr>
      <t>_________за 1 квартал 2016 года</t>
    </r>
  </si>
  <si>
    <t>Отчет о ходе реализации муниципальной программы «Развитие агропромышленного комплекса Ахтубинского района» в части, касающейся управления сельского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</si>
</sst>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0" fillId="4" borderId="1" xfId="0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7" zoomScale="70" zoomScaleNormal="70" workbookViewId="0">
      <pane ySplit="4" topLeftCell="A11" activePane="bottomLeft" state="frozen"/>
      <selection activeCell="A7" sqref="A7"/>
      <selection pane="bottomLeft" activeCell="E9" sqref="E9:F9"/>
    </sheetView>
  </sheetViews>
  <sheetFormatPr defaultRowHeight="35.1" customHeight="1" x14ac:dyDescent="0.3"/>
  <cols>
    <col min="1" max="1" width="40.33203125" customWidth="1"/>
    <col min="2" max="2" width="13" bestFit="1" customWidth="1"/>
    <col min="3" max="4" width="11.44140625" customWidth="1"/>
    <col min="5" max="5" width="11.6640625" bestFit="1" customWidth="1"/>
    <col min="6" max="6" width="13.88671875" customWidth="1"/>
    <col min="7" max="7" width="11.5546875" style="5" customWidth="1"/>
    <col min="8" max="8" width="11.88671875" style="5" customWidth="1"/>
    <col min="14" max="14" width="25.77734375" customWidth="1"/>
  </cols>
  <sheetData>
    <row r="1" spans="1:19" ht="35.1" customHeight="1" x14ac:dyDescent="0.35">
      <c r="I1" s="1" t="s">
        <v>0</v>
      </c>
    </row>
    <row r="2" spans="1:19" ht="35.1" customHeight="1" x14ac:dyDescent="0.3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9" ht="35.1" customHeight="1" x14ac:dyDescent="0.3">
      <c r="A3" s="40" t="s">
        <v>59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9" ht="35.1" customHeight="1" x14ac:dyDescent="0.3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9" ht="13.8" customHeight="1" x14ac:dyDescent="0.35">
      <c r="A5" s="1"/>
    </row>
    <row r="6" spans="1:19" ht="35.1" customHeight="1" x14ac:dyDescent="0.35">
      <c r="L6" s="2" t="s">
        <v>3</v>
      </c>
      <c r="R6" s="2"/>
    </row>
    <row r="7" spans="1:19" ht="35.1" customHeight="1" x14ac:dyDescent="0.3">
      <c r="A7" s="46" t="s">
        <v>60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35.1" customHeight="1" x14ac:dyDescent="0.3">
      <c r="A8" s="34" t="s">
        <v>4</v>
      </c>
      <c r="B8" s="35" t="s">
        <v>40</v>
      </c>
      <c r="C8" s="34" t="s">
        <v>5</v>
      </c>
      <c r="D8" s="34"/>
      <c r="E8" s="34" t="s">
        <v>6</v>
      </c>
      <c r="F8" s="34"/>
      <c r="G8" s="34"/>
      <c r="H8" s="34"/>
      <c r="I8" s="34"/>
      <c r="J8" s="34"/>
      <c r="K8" s="34"/>
      <c r="L8" s="34"/>
      <c r="M8" s="34"/>
      <c r="N8" s="34" t="s">
        <v>7</v>
      </c>
      <c r="O8" s="34" t="s">
        <v>8</v>
      </c>
      <c r="P8" s="34" t="s">
        <v>9</v>
      </c>
      <c r="Q8" s="34" t="s">
        <v>10</v>
      </c>
      <c r="R8" s="34" t="s">
        <v>11</v>
      </c>
      <c r="S8" s="34" t="s">
        <v>12</v>
      </c>
    </row>
    <row r="9" spans="1:19" ht="79.2" customHeight="1" x14ac:dyDescent="0.3">
      <c r="A9" s="34"/>
      <c r="B9" s="35"/>
      <c r="C9" s="34"/>
      <c r="D9" s="34"/>
      <c r="E9" s="35" t="s">
        <v>13</v>
      </c>
      <c r="F9" s="35"/>
      <c r="G9" s="36" t="s">
        <v>14</v>
      </c>
      <c r="H9" s="36"/>
      <c r="I9" s="34" t="s">
        <v>15</v>
      </c>
      <c r="J9" s="34"/>
      <c r="K9" s="34" t="s">
        <v>16</v>
      </c>
      <c r="L9" s="34" t="s">
        <v>17</v>
      </c>
      <c r="M9" s="34"/>
      <c r="N9" s="34"/>
      <c r="O9" s="34"/>
      <c r="P9" s="34"/>
      <c r="Q9" s="34"/>
      <c r="R9" s="34"/>
      <c r="S9" s="34"/>
    </row>
    <row r="10" spans="1:19" ht="115.2" customHeight="1" x14ac:dyDescent="0.3">
      <c r="A10" s="34"/>
      <c r="B10" s="35"/>
      <c r="C10" s="4" t="s">
        <v>18</v>
      </c>
      <c r="D10" s="4" t="s">
        <v>19</v>
      </c>
      <c r="E10" s="4" t="s">
        <v>18</v>
      </c>
      <c r="F10" s="4" t="s">
        <v>19</v>
      </c>
      <c r="G10" s="19" t="s">
        <v>18</v>
      </c>
      <c r="H10" s="19" t="s">
        <v>19</v>
      </c>
      <c r="I10" s="4" t="s">
        <v>18</v>
      </c>
      <c r="J10" s="4" t="s">
        <v>19</v>
      </c>
      <c r="K10" s="34"/>
      <c r="L10" s="4" t="s">
        <v>18</v>
      </c>
      <c r="M10" s="4" t="s">
        <v>19</v>
      </c>
      <c r="N10" s="34"/>
      <c r="O10" s="34"/>
      <c r="P10" s="34"/>
      <c r="Q10" s="34"/>
      <c r="R10" s="34"/>
      <c r="S10" s="34"/>
    </row>
    <row r="11" spans="1:19" s="8" customFormat="1" ht="35.1" customHeight="1" x14ac:dyDescent="0.3">
      <c r="A11" s="45" t="s">
        <v>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16"/>
      <c r="N11" s="17" t="s">
        <v>20</v>
      </c>
      <c r="O11" s="18"/>
      <c r="P11" s="18"/>
      <c r="Q11" s="18"/>
      <c r="R11" s="18"/>
      <c r="S11" s="18"/>
    </row>
    <row r="12" spans="1:19" s="6" customFormat="1" ht="23.4" customHeight="1" x14ac:dyDescent="0.3">
      <c r="A12" s="42" t="s">
        <v>46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  <c r="O12" s="12"/>
      <c r="P12" s="12"/>
      <c r="Q12" s="12"/>
      <c r="R12" s="12"/>
      <c r="S12" s="12"/>
    </row>
    <row r="13" spans="1:19" s="7" customFormat="1" ht="83.4" customHeight="1" x14ac:dyDescent="0.3">
      <c r="A13" s="13" t="s">
        <v>24</v>
      </c>
      <c r="B13" s="9">
        <f>B14+B19</f>
        <v>32661.599999999999</v>
      </c>
      <c r="C13" s="9">
        <f t="shared" ref="C13:M13" si="0">C14+C19</f>
        <v>1511.895</v>
      </c>
      <c r="D13" s="9">
        <f t="shared" si="0"/>
        <v>1511.895</v>
      </c>
      <c r="E13" s="9">
        <f t="shared" si="0"/>
        <v>569.005</v>
      </c>
      <c r="F13" s="9">
        <f t="shared" si="0"/>
        <v>569.005</v>
      </c>
      <c r="G13" s="9">
        <f t="shared" si="0"/>
        <v>942.89</v>
      </c>
      <c r="H13" s="9">
        <f t="shared" si="0"/>
        <v>942.89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10" t="s">
        <v>21</v>
      </c>
      <c r="O13" s="9"/>
      <c r="P13" s="9"/>
      <c r="Q13" s="9"/>
      <c r="R13" s="9"/>
      <c r="S13" s="9"/>
    </row>
    <row r="14" spans="1:19" ht="83.4" customHeight="1" x14ac:dyDescent="0.3">
      <c r="A14" s="14" t="s">
        <v>25</v>
      </c>
      <c r="B14" s="4">
        <f>B15+B16+B17+B18</f>
        <v>32661.599999999999</v>
      </c>
      <c r="C14" s="4">
        <f>C15+C16+C17+C18</f>
        <v>1511.895</v>
      </c>
      <c r="D14" s="4">
        <f t="shared" ref="D14:M14" si="1">D15+D16+D17+D18</f>
        <v>1511.895</v>
      </c>
      <c r="E14" s="4">
        <f t="shared" si="1"/>
        <v>569.005</v>
      </c>
      <c r="F14" s="4">
        <f t="shared" si="1"/>
        <v>569.005</v>
      </c>
      <c r="G14" s="19">
        <f t="shared" si="1"/>
        <v>942.89</v>
      </c>
      <c r="H14" s="19">
        <f t="shared" si="1"/>
        <v>942.89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11" t="s">
        <v>30</v>
      </c>
      <c r="O14" s="3" t="s">
        <v>33</v>
      </c>
      <c r="P14" s="4"/>
      <c r="Q14" s="4"/>
      <c r="R14" s="23"/>
      <c r="S14" s="4"/>
    </row>
    <row r="15" spans="1:19" ht="142.19999999999999" customHeight="1" x14ac:dyDescent="0.3">
      <c r="A15" s="15" t="s">
        <v>26</v>
      </c>
      <c r="B15" s="33">
        <v>1175.0999999999999</v>
      </c>
      <c r="C15" s="26"/>
      <c r="D15" s="26"/>
      <c r="E15" s="25"/>
      <c r="F15" s="25"/>
      <c r="G15" s="25"/>
      <c r="H15" s="25"/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11" t="s">
        <v>31</v>
      </c>
      <c r="O15" s="4" t="s">
        <v>32</v>
      </c>
      <c r="P15" s="4"/>
      <c r="Q15" s="4"/>
      <c r="R15" s="23"/>
      <c r="S15" s="4"/>
    </row>
    <row r="16" spans="1:19" ht="105" customHeight="1" x14ac:dyDescent="0.3">
      <c r="A16" s="15" t="s">
        <v>27</v>
      </c>
      <c r="B16" s="25">
        <v>5759</v>
      </c>
      <c r="C16" s="26">
        <f t="shared" ref="C16:D16" si="2">E16+G16</f>
        <v>1511.895</v>
      </c>
      <c r="D16" s="26">
        <f t="shared" si="2"/>
        <v>1511.895</v>
      </c>
      <c r="E16" s="25">
        <v>569.005</v>
      </c>
      <c r="F16" s="25">
        <v>569.005</v>
      </c>
      <c r="G16" s="25">
        <v>942.89</v>
      </c>
      <c r="H16" s="25">
        <v>942.89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11"/>
      <c r="O16" s="4"/>
      <c r="P16" s="4"/>
      <c r="Q16" s="4"/>
      <c r="R16" s="4"/>
      <c r="S16" s="4"/>
    </row>
    <row r="17" spans="1:19" ht="56.4" customHeight="1" x14ac:dyDescent="0.3">
      <c r="A17" s="15" t="s">
        <v>28</v>
      </c>
      <c r="B17" s="23">
        <v>0</v>
      </c>
      <c r="C17" s="24"/>
      <c r="D17" s="23"/>
      <c r="E17" s="23"/>
      <c r="F17" s="23"/>
      <c r="G17" s="23"/>
      <c r="H17" s="23"/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1" t="s">
        <v>56</v>
      </c>
      <c r="O17" s="4" t="s">
        <v>34</v>
      </c>
      <c r="P17" s="4"/>
      <c r="Q17" s="4"/>
      <c r="R17" s="4"/>
      <c r="S17" s="4"/>
    </row>
    <row r="18" spans="1:19" ht="83.4" customHeight="1" x14ac:dyDescent="0.3">
      <c r="A18" s="15" t="s">
        <v>29</v>
      </c>
      <c r="B18" s="23">
        <v>25727.5</v>
      </c>
      <c r="C18" s="24"/>
      <c r="D18" s="24"/>
      <c r="E18" s="23"/>
      <c r="F18" s="23"/>
      <c r="G18" s="23"/>
      <c r="H18" s="23"/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11" t="s">
        <v>35</v>
      </c>
      <c r="O18" s="4" t="s">
        <v>36</v>
      </c>
      <c r="P18" s="4"/>
      <c r="Q18" s="4"/>
      <c r="R18" s="4"/>
      <c r="S18" s="4"/>
    </row>
    <row r="19" spans="1:19" ht="56.4" customHeight="1" x14ac:dyDescent="0.3">
      <c r="A19" s="14" t="s">
        <v>37</v>
      </c>
      <c r="B19" s="27">
        <f t="shared" ref="B19" si="3">B20+B21+B22</f>
        <v>0</v>
      </c>
      <c r="C19" s="27">
        <f t="shared" ref="C19" si="4">C20+C21+C22</f>
        <v>0</v>
      </c>
      <c r="D19" s="27">
        <f t="shared" ref="D19" si="5">D20+D21+D22</f>
        <v>0</v>
      </c>
      <c r="E19" s="27">
        <f t="shared" ref="E19:G19" si="6">E20+E21+E22</f>
        <v>0</v>
      </c>
      <c r="F19" s="27">
        <f t="shared" si="6"/>
        <v>0</v>
      </c>
      <c r="G19" s="27">
        <f t="shared" si="6"/>
        <v>0</v>
      </c>
      <c r="H19" s="22">
        <f>H20+H21+H22</f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11"/>
      <c r="O19" s="3"/>
      <c r="P19" s="4"/>
      <c r="Q19" s="4"/>
      <c r="R19" s="4"/>
      <c r="S19" s="4"/>
    </row>
    <row r="20" spans="1:19" ht="83.4" customHeight="1" x14ac:dyDescent="0.3">
      <c r="A20" s="15" t="s">
        <v>38</v>
      </c>
      <c r="B20" s="23"/>
      <c r="C20" s="24"/>
      <c r="D20" s="24"/>
      <c r="E20" s="23"/>
      <c r="F20" s="23"/>
      <c r="G20" s="23"/>
      <c r="H20" s="23"/>
      <c r="I20" s="4">
        <v>0</v>
      </c>
      <c r="J20" s="4">
        <v>0</v>
      </c>
      <c r="K20" s="4"/>
      <c r="L20" s="4">
        <v>0</v>
      </c>
      <c r="M20" s="4">
        <v>0</v>
      </c>
      <c r="N20" s="11" t="s">
        <v>41</v>
      </c>
      <c r="O20" s="4" t="s">
        <v>34</v>
      </c>
      <c r="P20" s="4"/>
      <c r="Q20" s="4"/>
      <c r="R20" s="4"/>
      <c r="S20" s="4"/>
    </row>
    <row r="21" spans="1:19" ht="48.6" customHeight="1" x14ac:dyDescent="0.3">
      <c r="A21" s="15" t="s">
        <v>39</v>
      </c>
      <c r="B21" s="23"/>
      <c r="C21" s="24"/>
      <c r="D21" s="24"/>
      <c r="E21" s="23"/>
      <c r="F21" s="23"/>
      <c r="G21" s="23"/>
      <c r="H21" s="23"/>
      <c r="I21" s="4">
        <v>0</v>
      </c>
      <c r="J21" s="4">
        <v>0</v>
      </c>
      <c r="K21" s="4"/>
      <c r="L21" s="4">
        <v>0</v>
      </c>
      <c r="M21" s="4">
        <v>0</v>
      </c>
      <c r="N21" s="11" t="s">
        <v>42</v>
      </c>
      <c r="O21" s="19" t="s">
        <v>34</v>
      </c>
      <c r="P21" s="4"/>
      <c r="Q21" s="4"/>
      <c r="R21" s="4"/>
      <c r="S21" s="4"/>
    </row>
    <row r="22" spans="1:19" ht="83.4" customHeight="1" x14ac:dyDescent="0.3">
      <c r="A22" s="15" t="s">
        <v>58</v>
      </c>
      <c r="B22" s="4"/>
      <c r="C22" s="24"/>
      <c r="D22" s="24"/>
      <c r="E22" s="27"/>
      <c r="F22" s="27"/>
      <c r="G22" s="23"/>
      <c r="H22" s="19"/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1" t="s">
        <v>43</v>
      </c>
      <c r="O22" s="4" t="s">
        <v>44</v>
      </c>
      <c r="P22" s="4"/>
      <c r="Q22" s="4"/>
      <c r="R22" s="4"/>
      <c r="S22" s="4"/>
    </row>
    <row r="23" spans="1:19" s="21" customFormat="1" ht="24.6" customHeight="1" x14ac:dyDescent="0.3">
      <c r="A23" s="37" t="s">
        <v>45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20"/>
      <c r="O23" s="20"/>
      <c r="P23" s="20"/>
      <c r="Q23" s="20"/>
      <c r="R23" s="20"/>
      <c r="S23" s="20"/>
    </row>
    <row r="24" spans="1:19" s="7" customFormat="1" ht="103.2" customHeight="1" x14ac:dyDescent="0.3">
      <c r="A24" s="13" t="s">
        <v>47</v>
      </c>
      <c r="B24" s="31">
        <f t="shared" ref="B24" si="7">B25+B30</f>
        <v>0</v>
      </c>
      <c r="C24" s="32">
        <f>C25+C27+C29</f>
        <v>847.38699999999994</v>
      </c>
      <c r="D24" s="32">
        <f>D25+D27+D29</f>
        <v>791.68600000000004</v>
      </c>
      <c r="E24" s="31">
        <f t="shared" ref="E24:M24" si="8">E25+E30</f>
        <v>0</v>
      </c>
      <c r="F24" s="31">
        <f t="shared" si="8"/>
        <v>0</v>
      </c>
      <c r="G24" s="32">
        <f>G25+G27+G29</f>
        <v>847.38699999999994</v>
      </c>
      <c r="H24" s="32">
        <f>H25+H27+H29</f>
        <v>791.68600000000004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10"/>
      <c r="O24" s="9"/>
      <c r="P24" s="9"/>
      <c r="Q24" s="9"/>
      <c r="R24" s="9"/>
      <c r="S24" s="9"/>
    </row>
    <row r="25" spans="1:19" ht="103.2" customHeight="1" x14ac:dyDescent="0.3">
      <c r="A25" s="14" t="s">
        <v>48</v>
      </c>
      <c r="B25" s="28">
        <f t="shared" ref="B25" si="9">B26+B27+B28+B29</f>
        <v>0</v>
      </c>
      <c r="C25" s="29">
        <f t="shared" ref="C25" si="10">E25+G25</f>
        <v>169.47</v>
      </c>
      <c r="D25" s="29">
        <f t="shared" ref="D25" si="11">F25+H25</f>
        <v>158.33000000000001</v>
      </c>
      <c r="E25" s="28">
        <f t="shared" ref="E25:M25" si="12">E26+E27+E28+E29</f>
        <v>0</v>
      </c>
      <c r="F25" s="28">
        <f t="shared" si="12"/>
        <v>0</v>
      </c>
      <c r="G25" s="30">
        <f>G26</f>
        <v>169.47</v>
      </c>
      <c r="H25" s="30">
        <f>H26</f>
        <v>158.33000000000001</v>
      </c>
      <c r="I25" s="28">
        <f t="shared" si="12"/>
        <v>0</v>
      </c>
      <c r="J25" s="28">
        <f t="shared" si="12"/>
        <v>0</v>
      </c>
      <c r="K25" s="28">
        <f t="shared" si="12"/>
        <v>0</v>
      </c>
      <c r="L25" s="28">
        <f t="shared" si="12"/>
        <v>0</v>
      </c>
      <c r="M25" s="28">
        <f t="shared" si="12"/>
        <v>0</v>
      </c>
      <c r="N25" s="11" t="s">
        <v>53</v>
      </c>
      <c r="O25" s="3" t="s">
        <v>33</v>
      </c>
      <c r="P25" s="4">
        <v>83</v>
      </c>
      <c r="Q25" s="4">
        <v>76</v>
      </c>
      <c r="R25" s="4">
        <v>1.5</v>
      </c>
      <c r="S25" s="4"/>
    </row>
    <row r="26" spans="1:19" ht="121.8" customHeight="1" x14ac:dyDescent="0.3">
      <c r="A26" s="15" t="s">
        <v>49</v>
      </c>
      <c r="B26" s="28">
        <v>0</v>
      </c>
      <c r="C26" s="29">
        <f t="shared" ref="C26" si="13">E26+G26</f>
        <v>169.47</v>
      </c>
      <c r="D26" s="29">
        <f t="shared" ref="D26" si="14">F26+H26</f>
        <v>158.33000000000001</v>
      </c>
      <c r="E26" s="28"/>
      <c r="F26" s="28"/>
      <c r="G26" s="30">
        <v>169.47</v>
      </c>
      <c r="H26" s="30">
        <v>158.33000000000001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11"/>
      <c r="O26" s="4"/>
      <c r="P26" s="4"/>
      <c r="Q26" s="4"/>
      <c r="R26" s="4"/>
      <c r="S26" s="4"/>
    </row>
    <row r="27" spans="1:19" ht="44.4" customHeight="1" x14ac:dyDescent="0.3">
      <c r="A27" s="15" t="s">
        <v>57</v>
      </c>
      <c r="B27" s="28">
        <v>0</v>
      </c>
      <c r="C27" s="29">
        <f t="shared" ref="C27:C29" si="15">E27+G27</f>
        <v>254.21</v>
      </c>
      <c r="D27" s="29">
        <f t="shared" ref="D27:D29" si="16">F27+H27</f>
        <v>237.5</v>
      </c>
      <c r="E27" s="28">
        <v>0</v>
      </c>
      <c r="F27" s="28">
        <v>0</v>
      </c>
      <c r="G27" s="30">
        <f>G28</f>
        <v>254.21</v>
      </c>
      <c r="H27" s="30">
        <f>H28</f>
        <v>237.5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11" t="s">
        <v>54</v>
      </c>
      <c r="O27" s="4" t="s">
        <v>55</v>
      </c>
      <c r="P27" s="4">
        <v>360</v>
      </c>
      <c r="Q27" s="4">
        <v>512</v>
      </c>
      <c r="R27" s="23">
        <v>11</v>
      </c>
      <c r="S27" s="4"/>
    </row>
    <row r="28" spans="1:19" ht="44.4" customHeight="1" x14ac:dyDescent="0.3">
      <c r="A28" s="15" t="s">
        <v>50</v>
      </c>
      <c r="B28" s="28">
        <v>0</v>
      </c>
      <c r="C28" s="29">
        <f t="shared" ref="C28" si="17">E28+G28</f>
        <v>254.21</v>
      </c>
      <c r="D28" s="29">
        <f t="shared" ref="D28" si="18">F28+H28</f>
        <v>237.5</v>
      </c>
      <c r="E28" s="28"/>
      <c r="F28" s="28"/>
      <c r="G28" s="30">
        <v>254.21</v>
      </c>
      <c r="H28" s="30">
        <v>237.5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11"/>
      <c r="O28" s="4"/>
      <c r="P28" s="4"/>
      <c r="Q28" s="4"/>
      <c r="R28" s="4"/>
      <c r="S28" s="4"/>
    </row>
    <row r="29" spans="1:19" ht="44.4" customHeight="1" x14ac:dyDescent="0.3">
      <c r="A29" s="15" t="s">
        <v>51</v>
      </c>
      <c r="B29" s="28">
        <v>0</v>
      </c>
      <c r="C29" s="29">
        <f t="shared" si="15"/>
        <v>423.70699999999999</v>
      </c>
      <c r="D29" s="29">
        <f t="shared" si="16"/>
        <v>395.85599999999999</v>
      </c>
      <c r="E29" s="28">
        <v>0</v>
      </c>
      <c r="F29" s="28">
        <v>0</v>
      </c>
      <c r="G29" s="30">
        <f>G30</f>
        <v>423.70699999999999</v>
      </c>
      <c r="H29" s="30">
        <f>H30</f>
        <v>395.85599999999999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11"/>
      <c r="O29" s="4"/>
      <c r="P29" s="4"/>
      <c r="Q29" s="4"/>
      <c r="R29" s="4"/>
      <c r="S29" s="4"/>
    </row>
    <row r="30" spans="1:19" ht="44.4" customHeight="1" x14ac:dyDescent="0.3">
      <c r="A30" s="14" t="s">
        <v>52</v>
      </c>
      <c r="B30" s="28">
        <v>0</v>
      </c>
      <c r="C30" s="29">
        <f t="shared" ref="C30" si="19">E30+G30</f>
        <v>423.70699999999999</v>
      </c>
      <c r="D30" s="29">
        <f t="shared" ref="D30" si="20">F30+H30</f>
        <v>395.85599999999999</v>
      </c>
      <c r="E30" s="28"/>
      <c r="F30" s="28"/>
      <c r="G30" s="30">
        <v>423.70699999999999</v>
      </c>
      <c r="H30" s="30">
        <v>395.85599999999999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11"/>
      <c r="O30" s="3"/>
      <c r="P30" s="4"/>
      <c r="Q30" s="4"/>
      <c r="R30" s="4"/>
      <c r="S30" s="4"/>
    </row>
    <row r="31" spans="1:19" s="6" customFormat="1" ht="35.1" customHeight="1" x14ac:dyDescent="0.3">
      <c r="A31" s="12" t="s">
        <v>22</v>
      </c>
      <c r="B31" s="12">
        <f>B13+B24</f>
        <v>32661.599999999999</v>
      </c>
      <c r="C31" s="12">
        <f t="shared" ref="C31:M31" si="21">C13+C24</f>
        <v>2359.2820000000002</v>
      </c>
      <c r="D31" s="12">
        <f t="shared" si="21"/>
        <v>2303.5810000000001</v>
      </c>
      <c r="E31" s="12">
        <f t="shared" si="21"/>
        <v>569.005</v>
      </c>
      <c r="F31" s="12">
        <f t="shared" si="21"/>
        <v>569.005</v>
      </c>
      <c r="G31" s="12">
        <f t="shared" si="21"/>
        <v>1790.277</v>
      </c>
      <c r="H31" s="12">
        <f t="shared" si="21"/>
        <v>1734.576</v>
      </c>
      <c r="I31" s="12">
        <f t="shared" si="21"/>
        <v>0</v>
      </c>
      <c r="J31" s="12">
        <f t="shared" si="21"/>
        <v>0</v>
      </c>
      <c r="K31" s="12">
        <f t="shared" si="21"/>
        <v>0</v>
      </c>
      <c r="L31" s="12">
        <f t="shared" si="21"/>
        <v>0</v>
      </c>
      <c r="M31" s="12">
        <f t="shared" si="21"/>
        <v>0</v>
      </c>
      <c r="N31" s="12"/>
      <c r="O31" s="12"/>
      <c r="P31" s="12"/>
      <c r="Q31" s="12"/>
      <c r="R31" s="12"/>
      <c r="S31" s="12"/>
    </row>
  </sheetData>
  <mergeCells count="22">
    <mergeCell ref="A23:M23"/>
    <mergeCell ref="A2:R2"/>
    <mergeCell ref="A3:R3"/>
    <mergeCell ref="A4:R4"/>
    <mergeCell ref="A12:M12"/>
    <mergeCell ref="A11:L11"/>
    <mergeCell ref="P8:P10"/>
    <mergeCell ref="Q8:Q10"/>
    <mergeCell ref="R8:R10"/>
    <mergeCell ref="A8:A10"/>
    <mergeCell ref="B8:B10"/>
    <mergeCell ref="C8:D9"/>
    <mergeCell ref="A7:S7"/>
    <mergeCell ref="S8:S10"/>
    <mergeCell ref="E9:F9"/>
    <mergeCell ref="G9:H9"/>
    <mergeCell ref="I9:J9"/>
    <mergeCell ref="K9:K10"/>
    <mergeCell ref="L9:M9"/>
    <mergeCell ref="E8:M8"/>
    <mergeCell ref="N8:N10"/>
    <mergeCell ref="O8:O10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2016-06-22T07:38:54Z</dcterms:modified>
</cp:coreProperties>
</file>